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09"/>
  <workbookPr defaultThemeVersion="166925"/>
  <mc:AlternateContent xmlns:mc="http://schemas.openxmlformats.org/markup-compatibility/2006">
    <mc:Choice Requires="x15">
      <x15ac:absPath xmlns:x15ac="http://schemas.microsoft.com/office/spreadsheetml/2010/11/ac" url="https://opteameamarqueinteret-my.sharepoint.com/personal/mdesaunay_marque-interet_fr/Documents/MARQUE D'INTERET by Opteamea/CLIENTS/ATTITUDE MANCHE/Diag_RH/"/>
    </mc:Choice>
  </mc:AlternateContent>
  <xr:revisionPtr revIDLastSave="143" documentId="8_{4B9BCD5D-FA67-C04B-BAB1-DFBB89F3E924}" xr6:coauthVersionLast="47" xr6:coauthVersionMax="47" xr10:uidLastSave="{3F5F3840-14B1-F148-ACA9-89643E884A81}"/>
  <bookViews>
    <workbookView xWindow="0" yWindow="760" windowWidth="34560" windowHeight="20240" xr2:uid="{42F6241D-9B9D-4A37-B1F5-242D876DD0CA}"/>
  </bookViews>
  <sheets>
    <sheet name="Diagnostic" sheetId="2" r:id="rId1"/>
    <sheet name="reponse" sheetId="4" state="hidden" r:id="rId2"/>
    <sheet name="Feuil3" sheetId="3" state="hidden" r:id="rId3"/>
  </sheets>
  <definedNames>
    <definedName name="_xlnm.Print_Area" localSheetId="0">Diagnostic!$A$1:$H$7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2" i="2" l="1"/>
  <c r="C33" i="2" s="1"/>
  <c r="B17" i="3" l="1"/>
  <c r="B18" i="3"/>
  <c r="B11" i="3"/>
  <c r="B6" i="3"/>
  <c r="B2" i="3"/>
  <c r="B21" i="3"/>
  <c r="B20" i="3"/>
  <c r="B19" i="3"/>
  <c r="B13" i="3"/>
  <c r="B10" i="3"/>
  <c r="B8" i="3"/>
  <c r="B5" i="3"/>
  <c r="B4" i="3"/>
  <c r="B9" i="3"/>
  <c r="B23" i="3"/>
  <c r="B3" i="3"/>
  <c r="B7" i="3"/>
  <c r="B12" i="3"/>
  <c r="B22" i="3"/>
  <c r="B16" i="3"/>
  <c r="B1" i="3"/>
  <c r="C14" i="3" l="1"/>
  <c r="D14" i="3"/>
  <c r="D24" i="3"/>
  <c r="C24" i="3"/>
</calcChain>
</file>

<file path=xl/sharedStrings.xml><?xml version="1.0" encoding="utf-8"?>
<sst xmlns="http://schemas.openxmlformats.org/spreadsheetml/2006/main" count="88" uniqueCount="87">
  <si>
    <t>Communication interne</t>
  </si>
  <si>
    <t>Valeurs</t>
  </si>
  <si>
    <t>Vision</t>
  </si>
  <si>
    <t>Engagements</t>
  </si>
  <si>
    <t>Leadership Direction</t>
  </si>
  <si>
    <t>Management</t>
  </si>
  <si>
    <t>Intégration</t>
  </si>
  <si>
    <t>Politique de formation</t>
  </si>
  <si>
    <t>Rémunération</t>
  </si>
  <si>
    <t>Gestion des carrières</t>
  </si>
  <si>
    <t>Outils RH</t>
  </si>
  <si>
    <t>Relations Sociales</t>
  </si>
  <si>
    <t>Offres d'emploi</t>
  </si>
  <si>
    <t>Site Internet</t>
  </si>
  <si>
    <t>Réseaux Sociaux</t>
  </si>
  <si>
    <t>Réputation et notoriété</t>
  </si>
  <si>
    <t>Conditions d'accueil et d'accès</t>
  </si>
  <si>
    <t>Conditions de travail</t>
  </si>
  <si>
    <t>Processus de recrutement</t>
  </si>
  <si>
    <t>Les valeurs sont les principes fondamentaux de votre entreprise, idéalement co-construites avec l'équipe et affichées au sein de l'entreprise en plusieurs endroits. Une traduction des valeurs en comportements professionnels attendus permet de les animer, entre autres lors des entretiens annuels. Ces valeurs peuvent également être publiées sur le site internet, afin de présenter aux candidats votre culture d'entreprise.</t>
  </si>
  <si>
    <t>La vision et le projet d'entreprise sont des outils stratégiques. Lorsqu'ils sont partagés avec l'équipe, qui y est associée et qui les traduits en objectifs opérationnels concrets, cela permet d'engager les salariés et de les motiver sur l'ambition définie par la Direction.</t>
  </si>
  <si>
    <t>MIN</t>
  </si>
  <si>
    <t>L'entreprise peut se définir par la mission qu'elle cherche à accomplir, en lien direct ou moins direct avec son cœur de métier. Cette raison d'être est un moteur fort pour de nombreux salariés, et donne un sens au travail au quotidien, tout comme les actions de RSE (Responsabilité Sociétale des Entreprises) sur l'environnement ou sur des actions sociales.</t>
  </si>
  <si>
    <t>Un sytème de communication interne est indispensable pour toute entreprise dépassant les 10 salariés, et a fortiori lorsqu'elle est multi-sites. Cela doit permettre de passer les informations essentielles, sur l'équipe, les résultats, le développement commercial, les innovations, les projets, ... Elle peut se faire sous différentes formes, et doit permettre un niveau d'informations équivalent pour tous les salariés sur ces sujets essentiels pour l'entreprise.</t>
  </si>
  <si>
    <t>Les relations sociales avec les salariés, représentés par des élus syndiqués ou non, sont un bon indicateur de la qualité du dialogue dans l'entreprise. C'est également un sujet important d'adhésion de tous les salariés au projet de l'entreprise. Un dialogue constructif fidélise vos salariés. Un dialogue tendu ou inexistant, ne permettant pas de proposer des avantages à vos salariés, sera de nature à démobiliser vos équipes.</t>
  </si>
  <si>
    <t>Les Valeurs</t>
  </si>
  <si>
    <t>La Vision</t>
  </si>
  <si>
    <t>Vos Engagements</t>
  </si>
  <si>
    <t>La Communication interne</t>
  </si>
  <si>
    <t>Le Leadership de la Direction</t>
  </si>
  <si>
    <t>Le Management</t>
  </si>
  <si>
    <t>Les Conditions de travail</t>
  </si>
  <si>
    <t>La Politique de formation</t>
  </si>
  <si>
    <t>La Rémunération</t>
  </si>
  <si>
    <t>La Gestion des carrières</t>
  </si>
  <si>
    <t>Vos Outils RH</t>
  </si>
  <si>
    <t>Les Relations Sociales</t>
  </si>
  <si>
    <t>Vos offres d'emploi</t>
  </si>
  <si>
    <t>Votre site Internet</t>
  </si>
  <si>
    <t>Les réseaux et réseaux sociaux</t>
  </si>
  <si>
    <t>Votre réputation</t>
  </si>
  <si>
    <t>Vos conditions d'accueil et d'accès</t>
  </si>
  <si>
    <t>Votre processus de recrutement</t>
  </si>
  <si>
    <t>L'intégration des nouveaux salariés</t>
  </si>
  <si>
    <t>Le processus de recrutement proposé aux candidats est clé pour votre marque-employeur, que ce soit auprès des candidats refusés qui se feront les ambassadeurs ou les détracteurs de votre entreprise, ou auprès des candidats acceptés, qui jugeront la qualité des relations et du respect lors de l'entretien. Il s'agit pour ces futurs salariés de leurs premières impressions sur l'entreprise.</t>
  </si>
  <si>
    <t>Des offres d'emploi retravaillées et qui vous ressemblent peuvent impacter très favorablement votre Marque Employeur et permettre de faciliter la suite du processus du recrutement. N'oubliez pas qu'il s'agit souvent de la première porte d'entrée de vos futurs salariés.</t>
  </si>
  <si>
    <t>Quelle image renvoie-t-il ? Qu'est-ce que les différentes parties prenantes vont retenir (vos équipes, vos clients, vos fournisseurs, vos prescripteurs, vos concurrents, vos candidats…) ? Véritable vitrine de votre entreprise, un site Internet à l'aspect "vieillot" ou non mis à jour n'est pas un signe de dynamisme...</t>
  </si>
  <si>
    <t>Votre présence dans les réseaux traditionnels peut permettre le rayonnement de votre entreprise, et, bien souvent, permet de dénouer des situations grâce à une mise en relation ou un conseil avisé d'un contact. La présence sur les réseaux sociaux semble indispensable de nos jours... si toutefois vous savez les alimenter ! (sinon, passez votre chemin !)</t>
  </si>
  <si>
    <t>Quelques clics permettent souvent à vos parties prenantes de se faire un avis sur vous, positif ou négatif. Regardez-vous les "notes" d'un restaurant ou de votre future location airbnb ? C'est désormais la même pour les pages entreprises, et cela n'est que le début !</t>
  </si>
  <si>
    <t>Une entreprise où il fait bon travailler, où les équipes sont souriantes et où le mobilier est de qualité donnera le sentiment que les conditions de travail sont soignées et que votre entreprise a à cœur le bien-être de ses salariés.</t>
  </si>
  <si>
    <t>Les premières minutes, les premières heures, les premières semaines sont clés dans l'intégration de vos nouveaux collaborateurs. Par quelques gestes simples, investissez sur le "on-boarding" pour maximiser vos chances de fidélisation des équipes !</t>
  </si>
  <si>
    <t>La Direction se doit d'incarner les valeurs de l'entreprise et d'être exemplaire. Le Leadership, comme toutes les soft skills, se travaille, et permet d'embarquer les collaborateurs sur la vision à long-terme. Des outils existent pour travailler cette posture et améliorer l'engagement par "le haut".</t>
  </si>
  <si>
    <t>Véritable clé de voûte de nombreuses organisations, l'impact d'un bon Management est parfois minimisé. Cette mission n'est pas forcément naturelle pour tout le monde, et le Management de proximité doit souvent faire face à des pressions de la hiérarchie comme des équipes. Accompagnez-les !</t>
  </si>
  <si>
    <t>Génération après génération, les nouveaux collaborateurs sont toujours plus attentifs aux conditions de travail. Cela ne se limite pas qu'à la rémunération, mais englobe également l'environnement de travail, les relations de travail, l'organisation des bureaux, la flexibilité du travail, la relation avec sa hiéarchie, ...</t>
  </si>
  <si>
    <t>Elle peut être très ambitieuse ou assurer les fondamentaux, mais elle ne doit pas être inexistante. De nombreuses modalités pédagogiques, entre autres l'AFEST, pour que la formation se place au plus près des questions opérationnelles. Votre plan de développement des compétences, basé sur les remontées des collaborateurs et sur les besoins en compétences de l'entreprise, est essentiel pour investir sur le présent et le futur.</t>
  </si>
  <si>
    <t>Avez-vous analysé les rémunérations d'entreprises similaires à la vôtre ? Êtes-vous au-dessus ou en dessous-de la moyenne ? Quel format de rémunération proposez vous (fixe, variable individuel, variable collectif, autres avantages…) ? Avez-vous un accord d'intéressement / participation ?</t>
  </si>
  <si>
    <t>Donner de la visibilité sur les postes ouverts à des évolutions internes ou à des recrutements externes est essentiel pour faire preuve de transparence sur les opportunités accessibles. A mettre en corrélation avec vos besoins en compétences.</t>
  </si>
  <si>
    <t>Les RH disposent de nombreux outils pour faciliter le dialogue, pour remonter les besoins en formation ou en accompagnement, pour faire le lien avec la stratégie globale de l'entreprise. Il est également possible d'effectuer des missions de diagnostic RH pour y voir plus clair.</t>
  </si>
  <si>
    <t>A remplir individuellement</t>
  </si>
  <si>
    <t>A l’absentéisme (avez-vous le sentiment de subir beaucoup d’absences, comment vivez-vous les absences ponctuelles ou de longue durée) ?</t>
  </si>
  <si>
    <t>Au turnover (avez-vous beaucoup de départs non souhaités récemment, êtes-vous concernés par des pertes de talents qui vous ont peiné) ?</t>
  </si>
  <si>
    <t>A la convivialité dans l’équipe (comment est l’ambiance, avez-vous souvent des évènements de cohésion, à votre initiative ou celle des équipes) ? </t>
  </si>
  <si>
    <t>Au niveau général des salaires (packages de rémunération Fixe-variable-participation-Tickets R-Primes-Avantages ....par rapport au marché) ?</t>
  </si>
  <si>
    <t>A la formation (votre vrai % de l’équipe ayant eu droit à formation récemment, votre plan de formation est-il pris en main par l’entreprise) ? </t>
  </si>
  <si>
    <t>A la qualité et au temps disponible du dirigeant et de ses managers pour ses équipes (les collaborateurs ont-ils suffisamment de soutien/contrôle) ? </t>
  </si>
  <si>
    <t>A la reconnaissance témoignée aux collaborateurs (les derniers signes de reconnaissances vers l’ensemble des équipes, individuel/collectif) ?</t>
  </si>
  <si>
    <t>A l’environnement de travail (quel niveau de confort, d’ergonomie, de qualité, de sécurité, d’anticipation sont portés aux équipements et postes de travail) ? </t>
  </si>
  <si>
    <t>Aux supports de communication RH que reçoivent les candidats pendant un recrutement (livret d’accueil, plaquette...) ?</t>
  </si>
  <si>
    <t>A l’attention portée à l’intégration de nouveaux collaborateurs (outils, postes de travail, planning, checklist, parrainage...) ? </t>
  </si>
  <si>
    <t>Aux attentions marquées aux collaborateurs historiques de mon entreprise (entretien individuel, mise en avant, pots, anniversaires, succès...) ? </t>
  </si>
  <si>
    <t>Aux supports de communication RH que reçoivent les collaborateurs (livret à jour, diffusion stratégie – vision, newsletter &amp; actualités, bilan social individualisé...) ? </t>
  </si>
  <si>
    <t>A la diffusion et la connaissance par les collaborateurs de perspectives enthousiasmantes (réunion d’équipe, séminaire, partage de la vision, échanges) ? </t>
  </si>
  <si>
    <t>A la connaissance par les collaborateurs des valeurs de l’entreprise (jeux d’appropriation, formulaire d’entretien individuel, charte managériale...) ? </t>
  </si>
  <si>
    <t>Sur votre présence internet à vocation RH (page web carrières, site dédié, mise en avant de votre Mission-Vision-Valeurs, témoignages de collaborateurs...) ? </t>
  </si>
  <si>
    <t>Sur votre présence digitale à vocation RH sur les différents réseaux sociaux (en fonction de votre activité : Linkedin, Facebook, Instagram ...) ? </t>
  </si>
  <si>
    <t>Sur vos actions en termes de RSE (Actions Jeunesse, Environnement, Culture, Sport, Santé, Sécurité, Bien-être au travail) ? </t>
  </si>
  <si>
    <t>Au dispositif prévu pour garantir une réponse systématique et rapide à toutes les candidatures entrantes au sein de votre entreprise ?</t>
  </si>
  <si>
    <t>A la démarche volontariste et structurée que votre entreprise a mis en place pour faire vivre une Expérience Collaborateur à la hauteur de l’Expérience Clients ? </t>
  </si>
  <si>
    <t>A la qualité de votre Marque Employeur en 2022/23 ?</t>
  </si>
  <si>
    <t>N° question</t>
  </si>
  <si>
    <t>Votre nom/prénom</t>
  </si>
  <si>
    <t>Votre structure :</t>
  </si>
  <si>
    <t>Auto-évaluation initiale</t>
  </si>
  <si>
    <t xml:space="preserve">Sous-total global </t>
  </si>
  <si>
    <t>Sous-total divisé par 10 = Note sur 20</t>
  </si>
  <si>
    <t>Comment vous évaluez-vous par rapport à :</t>
  </si>
  <si>
    <t>Note entre 0 et 10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</si>
</sst>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name val="Calibri"/>
      <family val="2"/>
      <scheme val="minor"/>
    </font>
    <font>
      <b/>
      <sz val="11"/>
      <color theme="1"/>
      <name val="Calibri"/>
      <family val="2"/>
      <scheme val="minor"/>
    </font>
    <font>
      <sz val="11"/>
      <color theme="0" tint="-0.34998626667073579"/>
      <name val="Calibri"/>
      <family val="2"/>
      <scheme val="minor"/>
    </font>
    <font>
      <b/>
      <sz val="14"/>
      <color theme="0"/>
      <name val="Arial"/>
      <family val="2"/>
    </font>
    <font>
      <b/>
      <sz val="20"/>
      <color theme="1"/>
      <name val="Arial"/>
      <family val="2"/>
    </font>
    <font>
      <b/>
      <sz val="20"/>
      <color rgb="FF682063"/>
      <name val="Arial"/>
      <family val="2"/>
    </font>
    <font>
      <sz val="10"/>
      <color rgb="FF242424"/>
      <name val="Arial"/>
      <family val="2"/>
    </font>
    <font>
      <sz val="10"/>
      <color theme="1"/>
      <name val="Arial"/>
      <family val="2"/>
    </font>
    <font>
      <b/>
      <sz val="10"/>
      <color theme="1"/>
      <name val="Arial"/>
      <family val="2"/>
    </font>
    <font>
      <b/>
      <sz val="20"/>
      <color theme="0"/>
      <name val="Arial"/>
      <family val="2"/>
    </font>
    <font>
      <b/>
      <sz val="10"/>
      <color theme="0"/>
      <name val="Arial"/>
      <family val="2"/>
    </font>
  </fonts>
  <fills count="4">
    <fill>
      <patternFill patternType="none"/>
    </fill>
    <fill>
      <patternFill patternType="gray125"/>
    </fill>
    <fill>
      <patternFill patternType="solid">
        <fgColor theme="0"/>
        <bgColor indexed="64"/>
      </patternFill>
    </fill>
    <fill>
      <patternFill patternType="solid">
        <fgColor rgb="FF00A3B7"/>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s>
  <cellStyleXfs count="2">
    <xf numFmtId="0" fontId="0" fillId="0" borderId="0"/>
    <xf numFmtId="9" fontId="1" fillId="0" borderId="0" applyFont="0" applyFill="0" applyBorder="0" applyAlignment="0" applyProtection="0"/>
  </cellStyleXfs>
  <cellXfs count="42">
    <xf numFmtId="0" fontId="0" fillId="0" borderId="0" xfId="0"/>
    <xf numFmtId="0" fontId="0" fillId="0" borderId="0" xfId="0" applyAlignment="1">
      <alignment horizontal="center"/>
    </xf>
    <xf numFmtId="9" fontId="0" fillId="0" borderId="0" xfId="1" applyFont="1"/>
    <xf numFmtId="9" fontId="0" fillId="0" borderId="0" xfId="0" applyNumberFormat="1"/>
    <xf numFmtId="9" fontId="0" fillId="0" borderId="0" xfId="0" applyNumberFormat="1" applyAlignment="1">
      <alignment horizontal="center"/>
    </xf>
    <xf numFmtId="0" fontId="2" fillId="0" borderId="0" xfId="0" applyFont="1" applyAlignment="1">
      <alignment horizontal="center"/>
    </xf>
    <xf numFmtId="9" fontId="0" fillId="0" borderId="0" xfId="0" applyNumberFormat="1" applyAlignment="1">
      <alignment horizontal="left"/>
    </xf>
    <xf numFmtId="0" fontId="3" fillId="0" borderId="0" xfId="0" applyFont="1"/>
    <xf numFmtId="0" fontId="0" fillId="2" borderId="0" xfId="0" applyFill="1"/>
    <xf numFmtId="0" fontId="3" fillId="2" borderId="0" xfId="0" applyFont="1" applyFill="1"/>
    <xf numFmtId="0" fontId="6" fillId="0" borderId="0" xfId="0" applyFont="1" applyAlignment="1">
      <alignment horizontal="center" vertical="center"/>
    </xf>
    <xf numFmtId="0" fontId="6" fillId="0" borderId="12" xfId="0" applyFont="1" applyBorder="1" applyAlignment="1">
      <alignment horizontal="center" vertical="center"/>
    </xf>
    <xf numFmtId="0" fontId="0" fillId="0" borderId="0" xfId="0" applyAlignment="1">
      <alignment horizontal="left" vertical="top"/>
    </xf>
    <xf numFmtId="0" fontId="5" fillId="0" borderId="9" xfId="0" applyFont="1" applyBorder="1" applyAlignment="1">
      <alignment vertical="center"/>
    </xf>
    <xf numFmtId="0" fontId="5" fillId="0" borderId="10" xfId="0" applyFont="1" applyBorder="1" applyAlignment="1">
      <alignment vertical="center"/>
    </xf>
    <xf numFmtId="0" fontId="5" fillId="0" borderId="0" xfId="0" applyFont="1" applyAlignment="1">
      <alignment vertical="center"/>
    </xf>
    <xf numFmtId="0" fontId="5" fillId="0" borderId="12" xfId="0" applyFont="1" applyBorder="1" applyAlignment="1">
      <alignment vertical="center"/>
    </xf>
    <xf numFmtId="0" fontId="5" fillId="2" borderId="0" xfId="0" applyFont="1" applyFill="1" applyAlignment="1">
      <alignment vertical="center"/>
    </xf>
    <xf numFmtId="0" fontId="4" fillId="3" borderId="1" xfId="0" applyFont="1" applyFill="1" applyBorder="1" applyAlignment="1">
      <alignment horizontal="left" vertical="center"/>
    </xf>
    <xf numFmtId="0" fontId="0" fillId="0" borderId="1" xfId="0" applyBorder="1" applyAlignment="1">
      <alignment horizontal="left" vertical="top"/>
    </xf>
    <xf numFmtId="0" fontId="7" fillId="0" borderId="1" xfId="0" applyFont="1" applyBorder="1" applyAlignment="1">
      <alignment horizontal="left" vertical="top" wrapText="1"/>
    </xf>
    <xf numFmtId="0" fontId="7" fillId="0" borderId="1" xfId="0" applyFont="1" applyBorder="1" applyAlignment="1">
      <alignment wrapText="1"/>
    </xf>
    <xf numFmtId="0" fontId="5" fillId="2" borderId="11" xfId="0" applyFont="1" applyFill="1" applyBorder="1" applyAlignment="1">
      <alignment vertical="center"/>
    </xf>
    <xf numFmtId="0" fontId="9" fillId="2" borderId="0" xfId="0" applyFont="1" applyFill="1" applyAlignment="1">
      <alignment vertical="center"/>
    </xf>
    <xf numFmtId="0" fontId="10" fillId="3" borderId="15" xfId="0" applyFont="1" applyFill="1" applyBorder="1" applyAlignment="1">
      <alignment horizontal="center" vertical="center"/>
    </xf>
    <xf numFmtId="0" fontId="10" fillId="3" borderId="14" xfId="0" applyFont="1" applyFill="1" applyBorder="1" applyAlignment="1">
      <alignment horizontal="center" vertical="center"/>
    </xf>
    <xf numFmtId="0" fontId="11" fillId="3" borderId="1" xfId="0" applyFont="1" applyFill="1" applyBorder="1" applyAlignment="1">
      <alignment horizontal="left" vertical="center"/>
    </xf>
    <xf numFmtId="0" fontId="3" fillId="0" borderId="0" xfId="0" applyFont="1" applyAlignment="1">
      <alignment horizontal="left" vertical="top"/>
    </xf>
    <xf numFmtId="0" fontId="8" fillId="0" borderId="0" xfId="0" applyFont="1" applyAlignment="1">
      <alignment horizontal="left" vertical="top" wrapText="1"/>
    </xf>
    <xf numFmtId="0" fontId="0" fillId="0" borderId="0" xfId="0" applyAlignment="1">
      <alignment vertical="top"/>
    </xf>
    <xf numFmtId="0" fontId="8" fillId="0" borderId="1" xfId="0" applyFont="1" applyBorder="1" applyAlignment="1">
      <alignment horizontal="right" vertical="top" wrapText="1"/>
    </xf>
    <xf numFmtId="0" fontId="5" fillId="2" borderId="8" xfId="0" applyFont="1" applyFill="1" applyBorder="1" applyAlignment="1">
      <alignment horizontal="center"/>
    </xf>
    <xf numFmtId="0" fontId="5" fillId="2" borderId="9" xfId="0" applyFont="1" applyFill="1" applyBorder="1" applyAlignment="1">
      <alignment horizont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0" xfId="0" applyFont="1" applyFill="1" applyAlignment="1">
      <alignment horizontal="center" vertical="center"/>
    </xf>
    <xf numFmtId="0" fontId="4" fillId="2" borderId="2"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13" xfId="0" applyFont="1" applyFill="1" applyBorder="1" applyAlignment="1">
      <alignment horizontal="center" vertical="center"/>
    </xf>
  </cellXfs>
  <cellStyles count="2">
    <cellStyle name="Normal" xfId="0" builtinId="0"/>
    <cellStyle name="Pourcentage" xfId="1" builtinId="5"/>
  </cellStyles>
  <dxfs count="0"/>
  <tableStyles count="0" defaultTableStyle="TableStyleMedium2" defaultPivotStyle="PivotStyleLight16"/>
  <colors>
    <mruColors>
      <color rgb="FF00A3B7"/>
      <color rgb="FF682063"/>
      <color rgb="FF00D9B4"/>
      <color rgb="FFB8FBE8"/>
      <color rgb="FF00D8F3"/>
      <color rgb="FFFED6FB"/>
      <color rgb="FF000000"/>
      <color rgb="FFFCCFC8"/>
      <color rgb="FF6855DC"/>
      <color rgb="FFFF663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134098</xdr:colOff>
      <xdr:row>0</xdr:row>
      <xdr:rowOff>173539</xdr:rowOff>
    </xdr:from>
    <xdr:to>
      <xdr:col>1</xdr:col>
      <xdr:colOff>454043</xdr:colOff>
      <xdr:row>1</xdr:row>
      <xdr:rowOff>87794</xdr:rowOff>
    </xdr:to>
    <xdr:pic>
      <xdr:nvPicPr>
        <xdr:cNvPr id="3" name="Image 2">
          <a:extLst>
            <a:ext uri="{FF2B5EF4-FFF2-40B4-BE49-F238E27FC236}">
              <a16:creationId xmlns:a16="http://schemas.microsoft.com/office/drawing/2014/main" id="{05492160-A640-9F22-394F-E3D54FB4B3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098" y="173539"/>
          <a:ext cx="1219200" cy="419100"/>
        </a:xfrm>
        <a:prstGeom prst="rect">
          <a:avLst/>
        </a:prstGeom>
      </xdr:spPr>
    </xdr:pic>
    <xdr:clientData/>
  </xdr:twoCellAnchor>
  <xdr:twoCellAnchor editAs="oneCell">
    <xdr:from>
      <xdr:col>2</xdr:col>
      <xdr:colOff>1071935</xdr:colOff>
      <xdr:row>0</xdr:row>
      <xdr:rowOff>0</xdr:rowOff>
    </xdr:from>
    <xdr:to>
      <xdr:col>2</xdr:col>
      <xdr:colOff>2139498</xdr:colOff>
      <xdr:row>2</xdr:row>
      <xdr:rowOff>81202</xdr:rowOff>
    </xdr:to>
    <xdr:pic>
      <xdr:nvPicPr>
        <xdr:cNvPr id="6" name="Image 5">
          <a:extLst>
            <a:ext uri="{FF2B5EF4-FFF2-40B4-BE49-F238E27FC236}">
              <a16:creationId xmlns:a16="http://schemas.microsoft.com/office/drawing/2014/main" id="{1CF692D8-2BAD-2AA9-7961-7B20147D45C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923177" y="0"/>
          <a:ext cx="1286638" cy="775363"/>
        </a:xfrm>
        <a:prstGeom prst="rect">
          <a:avLst/>
        </a:prstGeom>
      </xdr:spPr>
    </xdr:pic>
    <xdr:clientData/>
  </xdr:twoCellAnchor>
  <xdr:twoCellAnchor editAs="oneCell">
    <xdr:from>
      <xdr:col>1</xdr:col>
      <xdr:colOff>43632</xdr:colOff>
      <xdr:row>7</xdr:row>
      <xdr:rowOff>198739</xdr:rowOff>
    </xdr:from>
    <xdr:to>
      <xdr:col>2</xdr:col>
      <xdr:colOff>1243431</xdr:colOff>
      <xdr:row>10</xdr:row>
      <xdr:rowOff>73639</xdr:rowOff>
    </xdr:to>
    <xdr:pic>
      <xdr:nvPicPr>
        <xdr:cNvPr id="8" name="Image 7">
          <a:extLst>
            <a:ext uri="{FF2B5EF4-FFF2-40B4-BE49-F238E27FC236}">
              <a16:creationId xmlns:a16="http://schemas.microsoft.com/office/drawing/2014/main" id="{F2BD06E3-07A2-004B-2F02-6331DF459D2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940915" y="2145152"/>
          <a:ext cx="5147842" cy="1172509"/>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29E860-06FF-4F13-8B04-5DDB165A85FC}">
  <dimension ref="A1:BA122"/>
  <sheetViews>
    <sheetView tabSelected="1" zoomScale="130" zoomScaleNormal="130" zoomScaleSheetLayoutView="100" workbookViewId="0">
      <selection activeCell="C12" sqref="C12"/>
    </sheetView>
  </sheetViews>
  <sheetFormatPr baseColWidth="10" defaultRowHeight="15" x14ac:dyDescent="0.2"/>
  <cols>
    <col min="1" max="1" width="11.83203125" customWidth="1"/>
    <col min="2" max="2" width="51.83203125" customWidth="1"/>
    <col min="3" max="3" width="32.1640625" customWidth="1"/>
    <col min="4" max="4" width="11.33203125" customWidth="1"/>
    <col min="5" max="5" width="15.83203125" customWidth="1"/>
    <col min="6" max="6" width="9.1640625" customWidth="1"/>
    <col min="7" max="7" width="18.1640625" customWidth="1"/>
    <col min="8" max="8" width="11.5" customWidth="1"/>
    <col min="9" max="9" width="0" style="7" hidden="1" customWidth="1"/>
    <col min="10" max="11" width="0" hidden="1" customWidth="1"/>
    <col min="12" max="12" width="23.83203125" hidden="1" customWidth="1"/>
  </cols>
  <sheetData>
    <row r="1" spans="1:53" ht="40" customHeight="1" x14ac:dyDescent="0.25">
      <c r="A1" s="31" t="s">
        <v>82</v>
      </c>
      <c r="B1" s="32"/>
      <c r="C1" s="32"/>
      <c r="D1" s="13"/>
      <c r="E1" s="13"/>
      <c r="F1" s="13"/>
      <c r="G1" s="13"/>
      <c r="H1" s="14"/>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row>
    <row r="2" spans="1:53" ht="15" customHeight="1" x14ac:dyDescent="0.2">
      <c r="A2" s="22"/>
      <c r="B2" s="17"/>
      <c r="C2" s="17"/>
      <c r="D2" s="15"/>
      <c r="E2" s="15"/>
      <c r="F2" s="15"/>
      <c r="G2" s="15"/>
      <c r="H2" s="16"/>
      <c r="Z2" s="8"/>
      <c r="AA2" s="8"/>
      <c r="AB2" s="8"/>
      <c r="AC2" s="8"/>
      <c r="AD2" s="8"/>
      <c r="AE2" s="8"/>
      <c r="AF2" s="8"/>
      <c r="AG2" s="8"/>
      <c r="AH2" s="8"/>
      <c r="AI2" s="8"/>
      <c r="AJ2" s="8"/>
      <c r="AK2" s="8"/>
      <c r="AL2" s="8"/>
      <c r="AM2" s="8"/>
      <c r="AN2" s="8"/>
      <c r="AO2" s="8"/>
      <c r="AP2" s="8"/>
      <c r="AQ2" s="8"/>
      <c r="AR2" s="8"/>
      <c r="AS2" s="8"/>
      <c r="AT2" s="8"/>
      <c r="AU2" s="8"/>
      <c r="AV2" s="8"/>
      <c r="AW2" s="8"/>
      <c r="AX2" s="8"/>
      <c r="AY2" s="8"/>
      <c r="AZ2" s="8"/>
      <c r="BA2" s="8"/>
    </row>
    <row r="3" spans="1:53" ht="11" customHeight="1" x14ac:dyDescent="0.2">
      <c r="A3" s="22"/>
      <c r="B3" s="17"/>
      <c r="C3" s="17"/>
      <c r="D3" s="15"/>
      <c r="E3" s="15"/>
      <c r="F3" s="15"/>
      <c r="G3" s="15"/>
      <c r="H3" s="16"/>
      <c r="Z3" s="8"/>
      <c r="AA3" s="8"/>
      <c r="AB3" s="8"/>
      <c r="AC3" s="8"/>
      <c r="AD3" s="8"/>
      <c r="AE3" s="8"/>
      <c r="AF3" s="8"/>
      <c r="AG3" s="8"/>
      <c r="AH3" s="8"/>
      <c r="AI3" s="8"/>
      <c r="AJ3" s="8"/>
      <c r="AK3" s="8"/>
      <c r="AL3" s="8"/>
      <c r="AM3" s="8"/>
      <c r="AN3" s="8"/>
      <c r="AO3" s="8"/>
      <c r="AP3" s="8"/>
      <c r="AQ3" s="8"/>
      <c r="AR3" s="8"/>
      <c r="AS3" s="8"/>
      <c r="AT3" s="8"/>
      <c r="AU3" s="8"/>
      <c r="AV3" s="8"/>
      <c r="AW3" s="8"/>
      <c r="AX3" s="8"/>
      <c r="AY3" s="8"/>
      <c r="AZ3" s="8"/>
      <c r="BA3" s="8"/>
    </row>
    <row r="4" spans="1:53" ht="11" customHeight="1" x14ac:dyDescent="0.2">
      <c r="A4" s="23" t="s">
        <v>80</v>
      </c>
      <c r="B4" s="17"/>
      <c r="C4" s="17"/>
      <c r="D4" s="15"/>
      <c r="E4" s="15"/>
      <c r="F4" s="15"/>
      <c r="G4" s="15"/>
      <c r="H4" s="16"/>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3" ht="16" customHeight="1" x14ac:dyDescent="0.2">
      <c r="A5" s="23" t="s">
        <v>81</v>
      </c>
      <c r="B5" s="17"/>
      <c r="C5" s="17"/>
      <c r="D5" s="15"/>
      <c r="E5" s="15"/>
      <c r="F5" s="15"/>
      <c r="G5" s="15"/>
      <c r="H5" s="16"/>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row>
    <row r="6" spans="1:53" ht="16" customHeight="1" x14ac:dyDescent="0.2">
      <c r="A6" s="23"/>
      <c r="B6" s="17"/>
      <c r="C6" s="17"/>
      <c r="D6" s="15"/>
      <c r="E6" s="15"/>
      <c r="F6" s="15"/>
      <c r="G6" s="15"/>
      <c r="H6" s="16"/>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row>
    <row r="7" spans="1:53" ht="43" customHeight="1" x14ac:dyDescent="0.2">
      <c r="A7" s="18" t="s">
        <v>58</v>
      </c>
      <c r="B7" s="24"/>
      <c r="C7" s="25"/>
      <c r="D7" s="10"/>
      <c r="E7" s="10"/>
      <c r="F7" s="10"/>
      <c r="G7" s="10"/>
      <c r="H7" s="11"/>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row>
    <row r="8" spans="1:53" ht="80" customHeight="1" x14ac:dyDescent="0.2">
      <c r="A8" s="33"/>
      <c r="B8" s="34"/>
      <c r="C8" s="35"/>
      <c r="D8" s="10"/>
      <c r="E8" s="10"/>
      <c r="F8" s="10"/>
      <c r="G8" s="10"/>
      <c r="H8" s="10"/>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row>
    <row r="9" spans="1:53" ht="1" hidden="1" customHeight="1" x14ac:dyDescent="0.2">
      <c r="A9" s="36"/>
      <c r="B9" s="37"/>
      <c r="C9" s="38"/>
      <c r="D9" s="10"/>
      <c r="E9" s="10"/>
      <c r="F9" s="10"/>
      <c r="G9" s="10"/>
      <c r="H9" s="10"/>
      <c r="Z9" s="8"/>
      <c r="AA9" s="8"/>
      <c r="AB9" s="8"/>
      <c r="AC9" s="8"/>
      <c r="AD9" s="8"/>
      <c r="AE9" s="8"/>
      <c r="AF9" s="8"/>
      <c r="AG9" s="8"/>
      <c r="AH9" s="8"/>
      <c r="AI9" s="8"/>
      <c r="AJ9" s="8"/>
      <c r="AK9" s="8"/>
      <c r="AL9" s="8"/>
      <c r="AM9" s="8"/>
      <c r="AN9" s="8"/>
      <c r="AO9" s="8"/>
      <c r="AP9" s="8"/>
      <c r="AQ9" s="8"/>
      <c r="AR9" s="8"/>
      <c r="AS9" s="8"/>
      <c r="AT9" s="8"/>
      <c r="AU9" s="8"/>
      <c r="AV9" s="8"/>
      <c r="AW9" s="8"/>
      <c r="AX9" s="8"/>
      <c r="AY9" s="8"/>
      <c r="AZ9" s="8"/>
      <c r="BA9" s="8"/>
    </row>
    <row r="10" spans="1:53" ht="22" customHeight="1" x14ac:dyDescent="0.2">
      <c r="A10" s="39"/>
      <c r="B10" s="40"/>
      <c r="C10" s="41"/>
      <c r="D10" s="10"/>
      <c r="E10" s="10"/>
      <c r="F10" s="10"/>
      <c r="G10" s="10"/>
      <c r="H10" s="10"/>
      <c r="Z10" s="8"/>
      <c r="AA10" s="8"/>
      <c r="AB10" s="8"/>
      <c r="AC10" s="8"/>
      <c r="AD10" s="8"/>
      <c r="AE10" s="8"/>
      <c r="AF10" s="8"/>
      <c r="AG10" s="8"/>
      <c r="AH10" s="8"/>
      <c r="AI10" s="8"/>
      <c r="AJ10" s="8"/>
      <c r="AK10" s="8"/>
      <c r="AL10" s="8"/>
      <c r="AM10" s="8"/>
      <c r="AN10" s="8"/>
      <c r="AO10" s="8"/>
      <c r="AP10" s="8"/>
      <c r="AQ10" s="8"/>
      <c r="AR10" s="8"/>
      <c r="AS10" s="8"/>
      <c r="AT10" s="8"/>
      <c r="AU10" s="8"/>
      <c r="AV10" s="8"/>
      <c r="AW10" s="8"/>
      <c r="AX10" s="8"/>
      <c r="AY10" s="8"/>
      <c r="AZ10" s="8"/>
      <c r="BA10" s="8"/>
    </row>
    <row r="11" spans="1:53" ht="43" customHeight="1" x14ac:dyDescent="0.2">
      <c r="A11" s="26" t="s">
        <v>79</v>
      </c>
      <c r="B11" s="26" t="s">
        <v>85</v>
      </c>
      <c r="C11" s="26" t="s">
        <v>86</v>
      </c>
      <c r="D11" s="10"/>
      <c r="E11" s="10"/>
      <c r="F11" s="10"/>
      <c r="G11" s="10"/>
      <c r="H11" s="10"/>
      <c r="Z11" s="8"/>
      <c r="AA11" s="8"/>
      <c r="AB11" s="8"/>
      <c r="AC11" s="8"/>
      <c r="AD11" s="8"/>
      <c r="AE11" s="8"/>
      <c r="AF11" s="8"/>
      <c r="AG11" s="8"/>
      <c r="AH11" s="8"/>
      <c r="AI11" s="8"/>
      <c r="AJ11" s="8"/>
      <c r="AK11" s="8"/>
      <c r="AL11" s="8"/>
      <c r="AM11" s="8"/>
      <c r="AN11" s="8"/>
      <c r="AO11" s="8"/>
      <c r="AP11" s="8"/>
      <c r="AQ11" s="8"/>
      <c r="AR11" s="8"/>
      <c r="AS11" s="8"/>
      <c r="AT11" s="8"/>
      <c r="AU11" s="8"/>
      <c r="AV11" s="8"/>
      <c r="AW11" s="8"/>
      <c r="AX11" s="8"/>
      <c r="AY11" s="8"/>
      <c r="AZ11" s="8"/>
      <c r="BA11" s="8"/>
    </row>
    <row r="12" spans="1:53" s="12" customFormat="1" ht="42" x14ac:dyDescent="0.2">
      <c r="A12" s="19">
        <v>1</v>
      </c>
      <c r="B12" s="20" t="s">
        <v>59</v>
      </c>
      <c r="C12" s="19"/>
      <c r="I12" s="27"/>
    </row>
    <row r="13" spans="1:53" s="12" customFormat="1" ht="42" x14ac:dyDescent="0.15">
      <c r="A13" s="19">
        <v>2</v>
      </c>
      <c r="B13" s="21" t="s">
        <v>60</v>
      </c>
      <c r="C13" s="19"/>
      <c r="I13" s="27"/>
    </row>
    <row r="14" spans="1:53" s="12" customFormat="1" ht="42" x14ac:dyDescent="0.15">
      <c r="A14" s="19">
        <v>3</v>
      </c>
      <c r="B14" s="21" t="s">
        <v>61</v>
      </c>
      <c r="C14" s="19"/>
      <c r="I14" s="27"/>
    </row>
    <row r="15" spans="1:53" s="12" customFormat="1" ht="42" x14ac:dyDescent="0.15">
      <c r="A15" s="19">
        <v>4</v>
      </c>
      <c r="B15" s="21" t="s">
        <v>62</v>
      </c>
      <c r="C15" s="19"/>
      <c r="I15" s="27"/>
    </row>
    <row r="16" spans="1:53" s="12" customFormat="1" ht="42" x14ac:dyDescent="0.15">
      <c r="A16" s="19">
        <v>5</v>
      </c>
      <c r="B16" s="21" t="s">
        <v>63</v>
      </c>
      <c r="C16" s="19"/>
      <c r="I16" s="27"/>
    </row>
    <row r="17" spans="1:9" s="12" customFormat="1" ht="42" x14ac:dyDescent="0.15">
      <c r="A17" s="19">
        <v>6</v>
      </c>
      <c r="B17" s="21" t="s">
        <v>64</v>
      </c>
      <c r="C17" s="19"/>
      <c r="I17" s="27"/>
    </row>
    <row r="18" spans="1:9" s="12" customFormat="1" ht="42" x14ac:dyDescent="0.15">
      <c r="A18" s="19">
        <v>7</v>
      </c>
      <c r="B18" s="21" t="s">
        <v>65</v>
      </c>
      <c r="C18" s="19"/>
      <c r="I18" s="27"/>
    </row>
    <row r="19" spans="1:9" s="12" customFormat="1" ht="42" x14ac:dyDescent="0.15">
      <c r="A19" s="19">
        <v>8</v>
      </c>
      <c r="B19" s="21" t="s">
        <v>66</v>
      </c>
      <c r="C19" s="19"/>
      <c r="I19" s="27"/>
    </row>
    <row r="20" spans="1:9" s="12" customFormat="1" ht="28" x14ac:dyDescent="0.15">
      <c r="A20" s="19">
        <v>9</v>
      </c>
      <c r="B20" s="21" t="s">
        <v>67</v>
      </c>
      <c r="C20" s="19"/>
      <c r="I20" s="27"/>
    </row>
    <row r="21" spans="1:9" s="12" customFormat="1" ht="28" x14ac:dyDescent="0.15">
      <c r="A21" s="19">
        <v>10</v>
      </c>
      <c r="B21" s="21" t="s">
        <v>68</v>
      </c>
      <c r="C21" s="19"/>
      <c r="I21" s="27"/>
    </row>
    <row r="22" spans="1:9" s="12" customFormat="1" ht="42" x14ac:dyDescent="0.15">
      <c r="A22" s="19">
        <v>11</v>
      </c>
      <c r="B22" s="21" t="s">
        <v>69</v>
      </c>
      <c r="C22" s="19"/>
      <c r="I22" s="27"/>
    </row>
    <row r="23" spans="1:9" s="12" customFormat="1" ht="42" x14ac:dyDescent="0.15">
      <c r="A23" s="19">
        <v>12</v>
      </c>
      <c r="B23" s="21" t="s">
        <v>70</v>
      </c>
      <c r="C23" s="19"/>
      <c r="I23" s="27"/>
    </row>
    <row r="24" spans="1:9" s="12" customFormat="1" ht="42" x14ac:dyDescent="0.15">
      <c r="A24" s="19">
        <v>13</v>
      </c>
      <c r="B24" s="21" t="s">
        <v>71</v>
      </c>
      <c r="C24" s="19"/>
      <c r="I24" s="27"/>
    </row>
    <row r="25" spans="1:9" s="12" customFormat="1" ht="42" x14ac:dyDescent="0.15">
      <c r="A25" s="19">
        <v>14</v>
      </c>
      <c r="B25" s="21" t="s">
        <v>72</v>
      </c>
      <c r="C25" s="19"/>
      <c r="I25" s="27"/>
    </row>
    <row r="26" spans="1:9" s="12" customFormat="1" ht="42" x14ac:dyDescent="0.15">
      <c r="A26" s="19">
        <v>15</v>
      </c>
      <c r="B26" s="21" t="s">
        <v>73</v>
      </c>
      <c r="C26" s="19"/>
      <c r="I26" s="27"/>
    </row>
    <row r="27" spans="1:9" s="12" customFormat="1" ht="42" x14ac:dyDescent="0.15">
      <c r="A27" s="19">
        <v>16</v>
      </c>
      <c r="B27" s="21" t="s">
        <v>74</v>
      </c>
      <c r="C27" s="19"/>
      <c r="I27" s="27"/>
    </row>
    <row r="28" spans="1:9" s="12" customFormat="1" ht="42" x14ac:dyDescent="0.15">
      <c r="A28" s="19">
        <v>17</v>
      </c>
      <c r="B28" s="21" t="s">
        <v>75</v>
      </c>
      <c r="C28" s="19"/>
      <c r="I28" s="27"/>
    </row>
    <row r="29" spans="1:9" s="12" customFormat="1" ht="42" x14ac:dyDescent="0.15">
      <c r="A29" s="19">
        <v>18</v>
      </c>
      <c r="B29" s="21" t="s">
        <v>76</v>
      </c>
      <c r="C29" s="19"/>
      <c r="I29" s="27"/>
    </row>
    <row r="30" spans="1:9" s="12" customFormat="1" ht="42" x14ac:dyDescent="0.15">
      <c r="A30" s="19">
        <v>19</v>
      </c>
      <c r="B30" s="21" t="s">
        <v>77</v>
      </c>
      <c r="C30" s="19"/>
      <c r="I30" s="27"/>
    </row>
    <row r="31" spans="1:9" s="12" customFormat="1" x14ac:dyDescent="0.15">
      <c r="A31" s="19">
        <v>20</v>
      </c>
      <c r="B31" s="21" t="s">
        <v>78</v>
      </c>
      <c r="C31" s="19"/>
      <c r="I31" s="27"/>
    </row>
    <row r="32" spans="1:9" s="12" customFormat="1" x14ac:dyDescent="0.2">
      <c r="B32" s="30" t="s">
        <v>83</v>
      </c>
      <c r="C32" s="19">
        <f>SUM(C12:C31)</f>
        <v>0</v>
      </c>
      <c r="I32" s="27"/>
    </row>
    <row r="33" spans="1:9" s="12" customFormat="1" x14ac:dyDescent="0.2">
      <c r="B33" s="30" t="s">
        <v>84</v>
      </c>
      <c r="C33" s="19">
        <f>C32/10</f>
        <v>0</v>
      </c>
      <c r="I33" s="27"/>
    </row>
    <row r="34" spans="1:9" s="12" customFormat="1" x14ac:dyDescent="0.2">
      <c r="B34" s="28"/>
      <c r="I34" s="27"/>
    </row>
    <row r="35" spans="1:9" s="12" customFormat="1" x14ac:dyDescent="0.2">
      <c r="B35" s="28"/>
      <c r="I35" s="27"/>
    </row>
    <row r="36" spans="1:9" s="12" customFormat="1" x14ac:dyDescent="0.2">
      <c r="B36" s="28"/>
      <c r="I36" s="27"/>
    </row>
    <row r="37" spans="1:9" s="12" customFormat="1" x14ac:dyDescent="0.2">
      <c r="B37" s="28"/>
      <c r="I37" s="27"/>
    </row>
    <row r="38" spans="1:9" s="12" customFormat="1" x14ac:dyDescent="0.2">
      <c r="B38" s="28"/>
      <c r="I38" s="27"/>
    </row>
    <row r="39" spans="1:9" s="12" customFormat="1" x14ac:dyDescent="0.2">
      <c r="B39" s="28"/>
      <c r="I39" s="27"/>
    </row>
    <row r="40" spans="1:9" s="12" customFormat="1" x14ac:dyDescent="0.2">
      <c r="I40" s="27"/>
    </row>
    <row r="41" spans="1:9" s="12" customFormat="1" x14ac:dyDescent="0.2">
      <c r="I41" s="27"/>
    </row>
    <row r="42" spans="1:9" s="12" customFormat="1" x14ac:dyDescent="0.2">
      <c r="I42" s="27"/>
    </row>
    <row r="43" spans="1:9" s="12" customFormat="1" x14ac:dyDescent="0.2">
      <c r="I43" s="27"/>
    </row>
    <row r="44" spans="1:9" s="12" customFormat="1" x14ac:dyDescent="0.2">
      <c r="I44" s="27"/>
    </row>
    <row r="45" spans="1:9" s="12" customFormat="1" x14ac:dyDescent="0.2">
      <c r="I45" s="27"/>
    </row>
    <row r="46" spans="1:9" x14ac:dyDescent="0.2">
      <c r="A46" s="29"/>
    </row>
    <row r="47" spans="1:9" x14ac:dyDescent="0.2">
      <c r="A47" s="29"/>
    </row>
    <row r="48" spans="1:9" x14ac:dyDescent="0.2">
      <c r="A48" s="29"/>
    </row>
    <row r="49" spans="1:1" x14ac:dyDescent="0.2">
      <c r="A49" s="29"/>
    </row>
    <row r="121" spans="1:35" x14ac:dyDescent="0.2">
      <c r="A121" s="8"/>
      <c r="B121" s="8"/>
      <c r="C121" s="8"/>
      <c r="D121" s="8"/>
      <c r="E121" s="8"/>
      <c r="F121" s="8"/>
      <c r="G121" s="8"/>
      <c r="H121" s="8"/>
      <c r="I121" s="9"/>
      <c r="J121" s="8"/>
      <c r="K121" s="8"/>
      <c r="L121" s="8"/>
      <c r="M121" s="8"/>
      <c r="N121" s="8"/>
      <c r="O121" s="8"/>
      <c r="P121" s="8"/>
      <c r="Q121" s="8"/>
      <c r="R121" s="8"/>
      <c r="S121" s="8"/>
      <c r="T121" s="8"/>
      <c r="U121" s="8"/>
      <c r="V121" s="8"/>
      <c r="W121" s="8"/>
      <c r="X121" s="8"/>
      <c r="Y121" s="8"/>
      <c r="Z121" s="8"/>
      <c r="AA121" s="8"/>
      <c r="AB121" s="8"/>
      <c r="AC121" s="8"/>
      <c r="AD121" s="8"/>
      <c r="AE121" s="8"/>
      <c r="AF121" s="8"/>
      <c r="AG121" s="8"/>
      <c r="AH121" s="8"/>
      <c r="AI121" s="8"/>
    </row>
    <row r="122" spans="1:35" x14ac:dyDescent="0.2">
      <c r="A122" s="8"/>
      <c r="B122" s="8"/>
      <c r="C122" s="8"/>
      <c r="D122" s="8"/>
      <c r="E122" s="8"/>
      <c r="F122" s="8"/>
      <c r="G122" s="8"/>
      <c r="H122" s="8"/>
      <c r="I122" s="9"/>
      <c r="J122" s="8"/>
      <c r="K122" s="8"/>
      <c r="L122" s="8"/>
      <c r="M122" s="8"/>
      <c r="N122" s="8"/>
      <c r="O122" s="8"/>
      <c r="P122" s="8"/>
      <c r="Q122" s="8"/>
      <c r="R122" s="8"/>
      <c r="S122" s="8"/>
      <c r="T122" s="8"/>
      <c r="U122" s="8"/>
      <c r="V122" s="8"/>
      <c r="W122" s="8"/>
      <c r="X122" s="8"/>
      <c r="Y122" s="8"/>
      <c r="Z122" s="8"/>
      <c r="AA122" s="8"/>
      <c r="AB122" s="8"/>
      <c r="AC122" s="8"/>
      <c r="AD122" s="8"/>
      <c r="AE122" s="8"/>
      <c r="AF122" s="8"/>
      <c r="AG122" s="8"/>
      <c r="AH122" s="8"/>
      <c r="AI122" s="8"/>
    </row>
  </sheetData>
  <mergeCells count="2">
    <mergeCell ref="A1:C1"/>
    <mergeCell ref="A8:C10"/>
  </mergeCells>
  <pageMargins left="0.23622047244094491" right="0.23622047244094491" top="0.23622047244094491" bottom="0.23622047244094491" header="0.31496062992125984" footer="0.31496062992125984"/>
  <pageSetup paperSize="9"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13796BD9-BC6D-FD4A-844C-272014A9971A}">
          <x14:formula1>
            <xm:f>reponse!$B$1:$B$11</xm:f>
          </x14:formula1>
          <xm:sqref>C12:C39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7368FB-8AAB-2F4C-B5E1-AC897871BDAE}">
  <dimension ref="B1:B11"/>
  <sheetViews>
    <sheetView workbookViewId="0">
      <selection activeCell="E16" sqref="E16"/>
    </sheetView>
  </sheetViews>
  <sheetFormatPr baseColWidth="10" defaultRowHeight="15" x14ac:dyDescent="0.2"/>
  <sheetData>
    <row r="1" spans="2:2" x14ac:dyDescent="0.2">
      <c r="B1">
        <v>0</v>
      </c>
    </row>
    <row r="2" spans="2:2" x14ac:dyDescent="0.2">
      <c r="B2">
        <v>1</v>
      </c>
    </row>
    <row r="3" spans="2:2" x14ac:dyDescent="0.2">
      <c r="B3">
        <v>2</v>
      </c>
    </row>
    <row r="4" spans="2:2" x14ac:dyDescent="0.2">
      <c r="B4">
        <v>3</v>
      </c>
    </row>
    <row r="5" spans="2:2" x14ac:dyDescent="0.2">
      <c r="B5">
        <v>4</v>
      </c>
    </row>
    <row r="6" spans="2:2" x14ac:dyDescent="0.2">
      <c r="B6">
        <v>5</v>
      </c>
    </row>
    <row r="7" spans="2:2" x14ac:dyDescent="0.2">
      <c r="B7">
        <v>6</v>
      </c>
    </row>
    <row r="8" spans="2:2" x14ac:dyDescent="0.2">
      <c r="B8">
        <v>7</v>
      </c>
    </row>
    <row r="9" spans="2:2" x14ac:dyDescent="0.2">
      <c r="B9">
        <v>8</v>
      </c>
    </row>
    <row r="10" spans="2:2" x14ac:dyDescent="0.2">
      <c r="B10">
        <v>9</v>
      </c>
    </row>
    <row r="11" spans="2:2" x14ac:dyDescent="0.2">
      <c r="B11">
        <v>10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3320D-F11B-4AC4-AA16-867C0AEBA300}">
  <dimension ref="A1:E24"/>
  <sheetViews>
    <sheetView zoomScaleNormal="100" workbookViewId="0">
      <selection activeCell="D13" sqref="D13"/>
    </sheetView>
  </sheetViews>
  <sheetFormatPr baseColWidth="10" defaultRowHeight="15" x14ac:dyDescent="0.2"/>
  <cols>
    <col min="1" max="1" width="28.1640625" bestFit="1" customWidth="1"/>
    <col min="3" max="3" width="32.5" bestFit="1" customWidth="1"/>
    <col min="4" max="4" width="32.6640625" bestFit="1" customWidth="1"/>
    <col min="5" max="5" width="17.6640625" bestFit="1" customWidth="1"/>
    <col min="13" max="13" width="28.1640625" bestFit="1" customWidth="1"/>
  </cols>
  <sheetData>
    <row r="1" spans="1:5" x14ac:dyDescent="0.2">
      <c r="B1" s="1" t="e">
        <f>"Diagnostic Politique RH de "&amp;Diagnostic!#REF!&amp;" pour "&amp;Diagnostic!#REF!</f>
        <v>#REF!</v>
      </c>
    </row>
    <row r="2" spans="1:5" x14ac:dyDescent="0.2">
      <c r="A2" t="s">
        <v>1</v>
      </c>
      <c r="B2" s="2" t="e">
        <f>(SUM(Diagnostic!#REF!))/6</f>
        <v>#REF!</v>
      </c>
      <c r="C2" t="s">
        <v>25</v>
      </c>
      <c r="D2" t="s">
        <v>19</v>
      </c>
      <c r="E2" s="3"/>
    </row>
    <row r="3" spans="1:5" x14ac:dyDescent="0.2">
      <c r="A3" t="s">
        <v>2</v>
      </c>
      <c r="B3" s="2" t="e">
        <f>(SUM(Diagnostic!#REF!))/6</f>
        <v>#REF!</v>
      </c>
      <c r="C3" t="s">
        <v>26</v>
      </c>
      <c r="D3" t="s">
        <v>20</v>
      </c>
    </row>
    <row r="4" spans="1:5" x14ac:dyDescent="0.2">
      <c r="A4" t="s">
        <v>3</v>
      </c>
      <c r="B4" s="2" t="e">
        <f>(SUM(Diagnostic!#REF!))/6</f>
        <v>#REF!</v>
      </c>
      <c r="C4" t="s">
        <v>27</v>
      </c>
      <c r="D4" t="s">
        <v>22</v>
      </c>
    </row>
    <row r="5" spans="1:5" x14ac:dyDescent="0.2">
      <c r="A5" t="s">
        <v>0</v>
      </c>
      <c r="B5" s="2" t="e">
        <f>(SUM(Diagnostic!#REF!))/6</f>
        <v>#REF!</v>
      </c>
      <c r="C5" t="s">
        <v>28</v>
      </c>
      <c r="D5" t="s">
        <v>23</v>
      </c>
    </row>
    <row r="6" spans="1:5" x14ac:dyDescent="0.2">
      <c r="A6" t="s">
        <v>4</v>
      </c>
      <c r="B6" s="2" t="e">
        <f>(SUM(Diagnostic!#REF!))/6</f>
        <v>#REF!</v>
      </c>
      <c r="C6" t="s">
        <v>29</v>
      </c>
      <c r="D6" t="s">
        <v>51</v>
      </c>
    </row>
    <row r="7" spans="1:5" x14ac:dyDescent="0.2">
      <c r="A7" t="s">
        <v>5</v>
      </c>
      <c r="B7" s="2" t="e">
        <f>(SUM(Diagnostic!#REF!))/6</f>
        <v>#REF!</v>
      </c>
      <c r="C7" t="s">
        <v>30</v>
      </c>
      <c r="D7" t="s">
        <v>52</v>
      </c>
    </row>
    <row r="8" spans="1:5" x14ac:dyDescent="0.2">
      <c r="A8" t="s">
        <v>17</v>
      </c>
      <c r="B8" s="2" t="e">
        <f>(SUM(Diagnostic!#REF!))/6</f>
        <v>#REF!</v>
      </c>
      <c r="C8" t="s">
        <v>31</v>
      </c>
      <c r="D8" t="s">
        <v>53</v>
      </c>
    </row>
    <row r="9" spans="1:5" x14ac:dyDescent="0.2">
      <c r="A9" t="s">
        <v>7</v>
      </c>
      <c r="B9" s="2" t="e">
        <f>(SUM(Diagnostic!#REF!))/6</f>
        <v>#REF!</v>
      </c>
      <c r="C9" t="s">
        <v>32</v>
      </c>
      <c r="D9" t="s">
        <v>54</v>
      </c>
    </row>
    <row r="10" spans="1:5" x14ac:dyDescent="0.2">
      <c r="A10" t="s">
        <v>8</v>
      </c>
      <c r="B10" s="2" t="e">
        <f>(SUM(Diagnostic!#REF!))/6</f>
        <v>#REF!</v>
      </c>
      <c r="C10" t="s">
        <v>33</v>
      </c>
      <c r="D10" t="s">
        <v>55</v>
      </c>
    </row>
    <row r="11" spans="1:5" x14ac:dyDescent="0.2">
      <c r="A11" t="s">
        <v>9</v>
      </c>
      <c r="B11" s="2" t="e">
        <f>(SUM(Diagnostic!#REF!))/6</f>
        <v>#REF!</v>
      </c>
      <c r="C11" t="s">
        <v>34</v>
      </c>
      <c r="D11" t="s">
        <v>56</v>
      </c>
    </row>
    <row r="12" spans="1:5" x14ac:dyDescent="0.2">
      <c r="A12" t="s">
        <v>10</v>
      </c>
      <c r="B12" s="2" t="e">
        <f>(SUM(Diagnostic!#REF!))/6</f>
        <v>#REF!</v>
      </c>
      <c r="C12" t="s">
        <v>35</v>
      </c>
      <c r="D12" t="s">
        <v>57</v>
      </c>
    </row>
    <row r="13" spans="1:5" x14ac:dyDescent="0.2">
      <c r="A13" t="s">
        <v>11</v>
      </c>
      <c r="B13" s="2" t="e">
        <f>(SUM(Diagnostic!#REF!))/6</f>
        <v>#REF!</v>
      </c>
      <c r="C13" t="s">
        <v>36</v>
      </c>
      <c r="D13" t="s">
        <v>24</v>
      </c>
    </row>
    <row r="14" spans="1:5" x14ac:dyDescent="0.2">
      <c r="B14" s="5" t="s">
        <v>21</v>
      </c>
      <c r="C14" s="4" t="e">
        <f>VLOOKUP(MIN(B2:B13),$B$2:$C$13,2,0)</f>
        <v>#REF!</v>
      </c>
      <c r="D14" s="6" t="e">
        <f>MIN(B2:B13)</f>
        <v>#REF!</v>
      </c>
    </row>
    <row r="16" spans="1:5" x14ac:dyDescent="0.2">
      <c r="B16" s="1" t="e">
        <f>"Diagnostic Marque Employeur de "&amp;Diagnostic!#REF!&amp;" pour "&amp;Diagnostic!#REF!</f>
        <v>#REF!</v>
      </c>
    </row>
    <row r="17" spans="1:4" x14ac:dyDescent="0.2">
      <c r="A17" t="s">
        <v>12</v>
      </c>
      <c r="B17" s="2" t="e">
        <f>(SUM(Diagnostic!#REF!))/4</f>
        <v>#REF!</v>
      </c>
      <c r="C17" t="s">
        <v>37</v>
      </c>
      <c r="D17" t="s">
        <v>45</v>
      </c>
    </row>
    <row r="18" spans="1:4" x14ac:dyDescent="0.2">
      <c r="A18" t="s">
        <v>13</v>
      </c>
      <c r="B18" s="2" t="e">
        <f>(SUM(Diagnostic!#REF!))/4</f>
        <v>#REF!</v>
      </c>
      <c r="C18" t="s">
        <v>38</v>
      </c>
      <c r="D18" t="s">
        <v>46</v>
      </c>
    </row>
    <row r="19" spans="1:4" x14ac:dyDescent="0.2">
      <c r="A19" t="s">
        <v>14</v>
      </c>
      <c r="B19" s="2" t="e">
        <f>(SUM(Diagnostic!#REF!))/4</f>
        <v>#REF!</v>
      </c>
      <c r="C19" t="s">
        <v>39</v>
      </c>
      <c r="D19" t="s">
        <v>47</v>
      </c>
    </row>
    <row r="20" spans="1:4" x14ac:dyDescent="0.2">
      <c r="A20" t="s">
        <v>15</v>
      </c>
      <c r="B20" s="2" t="e">
        <f>(SUM(Diagnostic!#REF!))/4</f>
        <v>#REF!</v>
      </c>
      <c r="C20" t="s">
        <v>40</v>
      </c>
      <c r="D20" t="s">
        <v>48</v>
      </c>
    </row>
    <row r="21" spans="1:4" x14ac:dyDescent="0.2">
      <c r="A21" t="s">
        <v>16</v>
      </c>
      <c r="B21" s="2" t="e">
        <f>(SUM(Diagnostic!#REF!))/4</f>
        <v>#REF!</v>
      </c>
      <c r="C21" t="s">
        <v>41</v>
      </c>
      <c r="D21" t="s">
        <v>49</v>
      </c>
    </row>
    <row r="22" spans="1:4" x14ac:dyDescent="0.2">
      <c r="A22" t="s">
        <v>18</v>
      </c>
      <c r="B22" s="2" t="e">
        <f>(SUM(Diagnostic!#REF!))/4</f>
        <v>#REF!</v>
      </c>
      <c r="C22" t="s">
        <v>42</v>
      </c>
      <c r="D22" t="s">
        <v>44</v>
      </c>
    </row>
    <row r="23" spans="1:4" x14ac:dyDescent="0.2">
      <c r="A23" t="s">
        <v>6</v>
      </c>
      <c r="B23" s="2" t="e">
        <f>(SUM(Diagnostic!#REF!))/4</f>
        <v>#REF!</v>
      </c>
      <c r="C23" t="s">
        <v>43</v>
      </c>
      <c r="D23" t="s">
        <v>50</v>
      </c>
    </row>
    <row r="24" spans="1:4" x14ac:dyDescent="0.2">
      <c r="B24" s="5" t="s">
        <v>21</v>
      </c>
      <c r="C24" s="4" t="e">
        <f>VLOOKUP(MIN(B17:B23),$B$17:$C$23,2,0)</f>
        <v>#REF!</v>
      </c>
      <c r="D24" s="6" t="e">
        <f>MIN(B17:B23)</f>
        <v>#REF!</v>
      </c>
    </row>
  </sheetData>
  <conditionalFormatting sqref="B2:B13">
    <cfRule type="colorScale" priority="2">
      <colorScale>
        <cfvo type="min"/>
        <cfvo type="percentile" val="50"/>
        <cfvo type="max"/>
        <color rgb="FFF8696B"/>
        <color rgb="FFFFEB84"/>
        <color rgb="FF63BE7B"/>
      </colorScale>
    </cfRule>
  </conditionalFormatting>
  <conditionalFormatting sqref="B17:B23">
    <cfRule type="colorScale" priority="1">
      <colorScale>
        <cfvo type="min"/>
        <cfvo type="percentile" val="50"/>
        <cfvo type="max"/>
        <color rgb="FFF8696B"/>
        <color rgb="FFFFEB84"/>
        <color rgb="FF63BE7B"/>
      </colorScale>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Diagnostic</vt:lpstr>
      <vt:lpstr>reponse</vt:lpstr>
      <vt:lpstr>Feuil3</vt:lpstr>
      <vt:lpstr>Diagnostic!Zone_d_impression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Pierre Hermann</dc:creator>
  <cp:lastModifiedBy>dleloutregot</cp:lastModifiedBy>
  <cp:lastPrinted>2020-02-12T21:08:12Z</cp:lastPrinted>
  <dcterms:created xsi:type="dcterms:W3CDTF">2019-08-21T09:47:46Z</dcterms:created>
  <dcterms:modified xsi:type="dcterms:W3CDTF">2023-05-19T15:12:04Z</dcterms:modified>
</cp:coreProperties>
</file>